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nor, creative engineering\Documenten\aquariumverlichting\"/>
    </mc:Choice>
  </mc:AlternateContent>
  <xr:revisionPtr revIDLastSave="0" documentId="13_ncr:1_{18DE44A5-DED3-4DF5-B3CA-417B7D72AB1B}" xr6:coauthVersionLast="45" xr6:coauthVersionMax="45" xr10:uidLastSave="{00000000-0000-0000-0000-000000000000}"/>
  <bookViews>
    <workbookView xWindow="28680" yWindow="660" windowWidth="19440" windowHeight="15000" xr2:uid="{CC03982F-7209-4FA8-AA7B-1B61F24DF57D}"/>
  </bookViews>
  <sheets>
    <sheet name="Rekenbla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2" i="1" l="1"/>
  <c r="B6" i="1"/>
  <c r="B14" i="1"/>
</calcChain>
</file>

<file path=xl/sharedStrings.xml><?xml version="1.0" encoding="utf-8"?>
<sst xmlns="http://schemas.openxmlformats.org/spreadsheetml/2006/main" count="36" uniqueCount="23">
  <si>
    <t>Lumens per LED</t>
  </si>
  <si>
    <t>Verkregen vanuit datasheet</t>
  </si>
  <si>
    <t>Afstand tussen LED (cm)</t>
  </si>
  <si>
    <t>Afstand tussen onderliggende LEDs</t>
  </si>
  <si>
    <t>Aantal rijen LED</t>
  </si>
  <si>
    <t>Aantal benodigde rijden met LED</t>
  </si>
  <si>
    <t>Hoogte van LED-substraat (cm)</t>
  </si>
  <si>
    <t>Gewenste hoogte vanaf het substraat</t>
  </si>
  <si>
    <t>Hoek lens (graden°)</t>
  </si>
  <si>
    <t>De hoek van de lens</t>
  </si>
  <si>
    <t>PAR=</t>
  </si>
  <si>
    <t>Berekende hoeveelheid PAR (schatting)</t>
  </si>
  <si>
    <t>PAR (micromols)</t>
  </si>
  <si>
    <t>Gewenste hoeveelheid PAR op substraat</t>
  </si>
  <si>
    <t>Gewenste rijen met LED</t>
  </si>
  <si>
    <t>Hoogte van LED-substraat (in cm)</t>
  </si>
  <si>
    <t>Afstand tussen Leds (cm)=</t>
  </si>
  <si>
    <t>Berekende afstand tussen de afzonderlijke leds</t>
  </si>
  <si>
    <t>Afstand tussen Leds (cm)</t>
  </si>
  <si>
    <t>Gewenste aftand tussen de LEDS</t>
  </si>
  <si>
    <t>LED Height (inches)</t>
  </si>
  <si>
    <t>Berekende hoeveelheid lumen per LED</t>
  </si>
  <si>
    <t>Lumens per LED=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</si>
</sst>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color indexed="0"/>
      <name val="Lucida Grande"/>
    </font>
    <font>
      <sz val="11"/>
      <name val="Lucida Grande"/>
    </font>
    <font>
      <sz val="11"/>
      <color rgb="FF002060"/>
      <name val="Lucida Grande"/>
    </font>
    <font>
      <b/>
      <sz val="11"/>
      <color rgb="FF002060"/>
      <name val="Lucida Grande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3" fillId="2" borderId="1" xfId="0" applyFont="1" applyFill="1" applyBorder="1"/>
    <xf numFmtId="0" fontId="1" fillId="2" borderId="2" xfId="0" applyFont="1" applyFill="1" applyBorder="1"/>
    <xf numFmtId="1" fontId="3" fillId="2" borderId="2" xfId="0" applyNumberFormat="1" applyFont="1" applyFill="1" applyBorder="1"/>
    <xf numFmtId="0" fontId="2" fillId="2" borderId="2" xfId="0" applyFont="1" applyFill="1" applyBorder="1"/>
    <xf numFmtId="0" fontId="3" fillId="2" borderId="2" xfId="0" applyFont="1" applyFill="1" applyBorder="1"/>
    <xf numFmtId="0" fontId="1" fillId="2" borderId="6" xfId="0" applyFont="1" applyFill="1" applyBorder="1"/>
    <xf numFmtId="2" fontId="4" fillId="2" borderId="6" xfId="0" applyNumberFormat="1" applyFont="1" applyFill="1" applyBorder="1"/>
    <xf numFmtId="0" fontId="2" fillId="2" borderId="6" xfId="0" applyFont="1" applyFill="1" applyBorder="1"/>
    <xf numFmtId="0" fontId="3" fillId="2" borderId="6" xfId="0" applyFont="1" applyFill="1" applyBorder="1"/>
    <xf numFmtId="0" fontId="4" fillId="3" borderId="3" xfId="0" applyFont="1" applyFill="1" applyBorder="1" applyAlignment="1">
      <alignment horizontal="right"/>
    </xf>
    <xf numFmtId="1" fontId="4" fillId="3" borderId="4" xfId="0" applyNumberFormat="1" applyFont="1" applyFill="1" applyBorder="1"/>
    <xf numFmtId="0" fontId="2" fillId="3" borderId="5" xfId="0" applyFont="1" applyFill="1" applyBorder="1"/>
    <xf numFmtId="2" fontId="4" fillId="3" borderId="4" xfId="0" applyNumberFormat="1" applyFont="1" applyFill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28574</xdr:colOff>
      <xdr:row>0</xdr:row>
      <xdr:rowOff>28575</xdr:rowOff>
    </xdr:from>
    <xdr:to>
      <xdr:col>7</xdr:col>
      <xdr:colOff>19765</xdr:colOff>
      <xdr:row>3</xdr:row>
      <xdr:rowOff>0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2A24BA19-2743-48AC-A1F7-DFCF9C873B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62624" y="28575"/>
          <a:ext cx="2429591" cy="542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B973A-1389-4806-8F1F-F541CE2A4198}">
  <dimension ref="A1:C22"/>
  <sheetViews>
    <sheetView tabSelected="1" workbookViewId="0">
      <selection activeCell="B5" sqref="B5"/>
    </sheetView>
  </sheetViews>
  <sheetFormatPr defaultRowHeight="15"/>
  <cols>
    <col min="1" max="1" width="33.42578125" bestFit="1" customWidth="1"/>
    <col min="2" max="2" width="6.7109375" bestFit="1" customWidth="1"/>
    <col min="3" max="3" width="45.85546875" bestFit="1" customWidth="1"/>
  </cols>
  <sheetData>
    <row r="1" spans="1:3">
      <c r="A1" s="1" t="s">
        <v>0</v>
      </c>
      <c r="B1" s="3">
        <v>351</v>
      </c>
      <c r="C1" s="2" t="s">
        <v>1</v>
      </c>
    </row>
    <row r="2" spans="1:3">
      <c r="A2" s="1" t="s">
        <v>2</v>
      </c>
      <c r="B2" s="3">
        <v>13</v>
      </c>
      <c r="C2" s="2" t="s">
        <v>3</v>
      </c>
    </row>
    <row r="3" spans="1:3">
      <c r="A3" s="1" t="s">
        <v>4</v>
      </c>
      <c r="B3" s="3">
        <v>2</v>
      </c>
      <c r="C3" s="2" t="s">
        <v>5</v>
      </c>
    </row>
    <row r="4" spans="1:3">
      <c r="A4" s="1" t="s">
        <v>6</v>
      </c>
      <c r="B4" s="3">
        <v>20</v>
      </c>
      <c r="C4" s="2" t="s">
        <v>7</v>
      </c>
    </row>
    <row r="5" spans="1:3" ht="15.75" thickBot="1">
      <c r="A5" s="4" t="s">
        <v>8</v>
      </c>
      <c r="B5" s="7">
        <v>80</v>
      </c>
      <c r="C5" s="6" t="s">
        <v>9</v>
      </c>
    </row>
    <row r="6" spans="1:3" ht="15.75" thickBot="1">
      <c r="A6" s="12" t="s">
        <v>10</v>
      </c>
      <c r="B6" s="13">
        <f>(1.4*B1*B3/((B2/2.54)*(B2/2.54)*(B4/2.54)*TAN(RADIANS(B5)/4)^2))</f>
        <v>35.968130145268091</v>
      </c>
      <c r="C6" s="14" t="s">
        <v>11</v>
      </c>
    </row>
    <row r="7" spans="1:3">
      <c r="A7" s="8"/>
      <c r="B7" s="11"/>
      <c r="C7" s="10"/>
    </row>
    <row r="8" spans="1:3">
      <c r="A8" s="1"/>
      <c r="B8" s="3"/>
      <c r="C8" s="2"/>
    </row>
    <row r="9" spans="1:3">
      <c r="A9" s="1" t="s">
        <v>0</v>
      </c>
      <c r="B9" s="3">
        <v>351</v>
      </c>
      <c r="C9" s="2" t="s">
        <v>1</v>
      </c>
    </row>
    <row r="10" spans="1:3">
      <c r="A10" s="1" t="s">
        <v>12</v>
      </c>
      <c r="B10" s="3">
        <v>60</v>
      </c>
      <c r="C10" s="2" t="s">
        <v>13</v>
      </c>
    </row>
    <row r="11" spans="1:3">
      <c r="A11" s="1" t="s">
        <v>4</v>
      </c>
      <c r="B11" s="3">
        <v>2</v>
      </c>
      <c r="C11" s="2" t="s">
        <v>14</v>
      </c>
    </row>
    <row r="12" spans="1:3">
      <c r="A12" s="1" t="s">
        <v>15</v>
      </c>
      <c r="B12" s="3">
        <v>20</v>
      </c>
      <c r="C12" s="2" t="s">
        <v>7</v>
      </c>
    </row>
    <row r="13" spans="1:3" ht="15.75" thickBot="1">
      <c r="A13" s="4" t="s">
        <v>8</v>
      </c>
      <c r="B13" s="7">
        <v>80</v>
      </c>
      <c r="C13" s="6" t="s">
        <v>9</v>
      </c>
    </row>
    <row r="14" spans="1:3" ht="15.75" thickBot="1">
      <c r="A14" s="12" t="s">
        <v>16</v>
      </c>
      <c r="B14" s="15">
        <f>(SQRT(1.4*B9*B11/(B10*(B12/2.54)*TAN(RADIANS(B13)/4)^2)))*2.54</f>
        <v>10.065298467631505</v>
      </c>
      <c r="C14" s="14" t="s">
        <v>17</v>
      </c>
    </row>
    <row r="15" spans="1:3">
      <c r="A15" s="8"/>
      <c r="B15" s="9"/>
      <c r="C15" s="10"/>
    </row>
    <row r="16" spans="1:3">
      <c r="A16" s="1"/>
      <c r="B16" s="3"/>
      <c r="C16" s="2"/>
    </row>
    <row r="17" spans="1:3">
      <c r="A17" s="1" t="s">
        <v>18</v>
      </c>
      <c r="B17" s="3">
        <v>6</v>
      </c>
      <c r="C17" s="2" t="s">
        <v>19</v>
      </c>
    </row>
    <row r="18" spans="1:3">
      <c r="A18" s="1" t="s">
        <v>12</v>
      </c>
      <c r="B18" s="3">
        <v>673</v>
      </c>
      <c r="C18" s="2" t="s">
        <v>13</v>
      </c>
    </row>
    <row r="19" spans="1:3">
      <c r="A19" s="1" t="s">
        <v>4</v>
      </c>
      <c r="B19" s="3">
        <v>2</v>
      </c>
      <c r="C19" s="2" t="s">
        <v>14</v>
      </c>
    </row>
    <row r="20" spans="1:3">
      <c r="A20" s="1" t="s">
        <v>20</v>
      </c>
      <c r="B20" s="3">
        <v>10</v>
      </c>
      <c r="C20" s="2" t="s">
        <v>7</v>
      </c>
    </row>
    <row r="21" spans="1:3" ht="15.75" thickBot="1">
      <c r="A21" s="4" t="s">
        <v>8</v>
      </c>
      <c r="B21" s="5">
        <v>80</v>
      </c>
      <c r="C21" s="6" t="s">
        <v>9</v>
      </c>
    </row>
    <row r="22" spans="1:3" ht="15.75" thickBot="1">
      <c r="A22" s="12" t="s">
        <v>22</v>
      </c>
      <c r="B22" s="13">
        <f>(B18*B20*(B17/2.54)*(B17/2.54)*TAN(RADIANS(B21)/4)^2/(1.4*B19))/2.54</f>
        <v>699.50386779158544</v>
      </c>
      <c r="C22" s="14" t="s">
        <v>21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Rekenblad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</dc:creator>
  <cp:lastModifiedBy>Hugo</cp:lastModifiedBy>
  <cp:lastPrinted>2020-10-04T17:04:26Z</cp:lastPrinted>
  <dcterms:created xsi:type="dcterms:W3CDTF">2020-10-04T17:02:23Z</dcterms:created>
  <dcterms:modified xsi:type="dcterms:W3CDTF">2020-10-05T17:19:11Z</dcterms:modified>
</cp:coreProperties>
</file>