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61102373c30ad5e/Aquarium/"/>
    </mc:Choice>
  </mc:AlternateContent>
  <xr:revisionPtr revIDLastSave="65" documentId="13_ncr:40009_{9B162D66-8D34-A545-B77A-8A9AC9CF13E5}" xr6:coauthVersionLast="46" xr6:coauthVersionMax="46" xr10:uidLastSave="{BDF0F1AD-927C-DE42-85D3-15FAF1B6649A}"/>
  <bookViews>
    <workbookView xWindow="2540" yWindow="2300" windowWidth="34440" windowHeight="17820" xr2:uid="{00000000-000D-0000-FFFF-FFFF00000000}"/>
  </bookViews>
  <sheets>
    <sheet name="Opstart" sheetId="2" r:id="rId1"/>
    <sheet name="Data" sheetId="3" r:id="rId2"/>
  </sheets>
  <definedNames>
    <definedName name="_xlnm.Print_Area" localSheetId="0">Opstart!$A$1:$E$87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3" l="1"/>
  <c r="B7" i="3"/>
  <c r="E87" i="2" s="1"/>
  <c r="B6" i="3"/>
  <c r="E78" i="2" s="1"/>
  <c r="B5" i="3"/>
  <c r="E26" i="2" s="1"/>
  <c r="B4" i="3"/>
  <c r="E65" i="2" s="1"/>
  <c r="E82" i="2" l="1"/>
  <c r="E74" i="2"/>
  <c r="E84" i="2"/>
  <c r="E71" i="2"/>
  <c r="E76" i="2"/>
  <c r="E73" i="2"/>
  <c r="E72" i="2"/>
  <c r="E20" i="2"/>
  <c r="E43" i="2"/>
  <c r="E58" i="2"/>
  <c r="E6" i="2"/>
  <c r="E16" i="2"/>
  <c r="E21" i="2"/>
  <c r="E32" i="2"/>
  <c r="E33" i="2"/>
  <c r="E47" i="2"/>
  <c r="E54" i="2"/>
  <c r="E59" i="2"/>
  <c r="E62" i="2"/>
  <c r="E13" i="2"/>
  <c r="E29" i="2"/>
  <c r="E30" i="2"/>
  <c r="E53" i="2"/>
  <c r="E61" i="2"/>
  <c r="E10" i="2"/>
  <c r="E14" i="2"/>
  <c r="E23" i="2"/>
  <c r="E24" i="2"/>
  <c r="E37" i="2"/>
  <c r="E51" i="2"/>
  <c r="E55" i="2"/>
  <c r="E57" i="2"/>
  <c r="E63" i="2"/>
  <c r="E11" i="2"/>
  <c r="E17" i="2"/>
  <c r="E27" i="2"/>
  <c r="E40" i="2"/>
  <c r="E52" i="2"/>
  <c r="E56" i="2"/>
  <c r="E60" i="2"/>
  <c r="E64" i="2"/>
</calcChain>
</file>

<file path=xl/sharedStrings.xml><?xml version="1.0" encoding="utf-8"?>
<sst xmlns="http://schemas.openxmlformats.org/spreadsheetml/2006/main" count="53" uniqueCount="39">
  <si>
    <t>Dag</t>
  </si>
  <si>
    <t>Ammonia</t>
  </si>
  <si>
    <t>Nitriet</t>
  </si>
  <si>
    <t>Nitraat</t>
  </si>
  <si>
    <t>Opmerkingen</t>
  </si>
  <si>
    <t>Bacteriën: hele inhoud toevoegen.</t>
  </si>
  <si>
    <t>UVC uit.</t>
  </si>
  <si>
    <t>Temperatuur 28 C.</t>
  </si>
  <si>
    <t>Meet de Nitraatwaarde en KH</t>
  </si>
  <si>
    <t>Ammonia meting 1 tot 1.5 mg/ltr.</t>
  </si>
  <si>
    <t>Ammonia meten, er zal nog geen daling te zien zijn</t>
  </si>
  <si>
    <t>Ammonia meten:</t>
  </si>
  <si>
    <t>Nu ook nitriet meten, zie je nitriet stijgen dan is dat een goed teken, het ammonium wordt omgezet naar nitriet.</t>
  </si>
  <si>
    <t>Nitriet meten. Nitriet mag niet hoger komen dan 1 mg/liter bij hoger gaan we 50% waterwissel doen. Na waterwissel en/of nitriet is minder dan 0.04 mg/liter gaan we ammonia meten:</t>
  </si>
  <si>
    <t>Rustdag, ammonia en nitriet meten, geen actie, ook geen waterwissel.</t>
  </si>
  <si>
    <t>Meet in de avond. Vanaf deze dag gaan we kijken hoe goed het nitriet daalt.</t>
  </si>
  <si>
    <t>Nitriet meten en kijken of er een daling komt tov dag 10.</t>
  </si>
  <si>
    <t>Is nitriet hoger dan 0.04 mg/liter mag er geen salmiak toegevoegd worden. Geen waterwissel doen, afwachten totdat nitriet daalt.</t>
  </si>
  <si>
    <t>Voeg nogmaals een flesje bacteriepreparaat toe.</t>
  </si>
  <si>
    <t>Rustdag, meet ammonia en nitriet</t>
  </si>
  <si>
    <t>Inmiddels moet er een balans zijn dat ammonia en nitriet dalen.</t>
  </si>
  <si>
    <t>Maar geen salmiak in de ochtend toevoegen, alleen in de avond.</t>
  </si>
  <si>
    <t>Meet ammonia en nitriet in de avond, beiden zullen nu 0 moeten zijn. Is dit niet het geval voeg nogmaals een flesje bacteriepreparaat toe en ga naar dag 12.</t>
  </si>
  <si>
    <t>Vis bestand rustig opbouwen, doe niet meer dan ¼ van je gewenst bestand per 2 weken en pas 14 dagen na plaatsen van de planten, dit omdat de planten zich eerst nog moeten aanpassen.</t>
  </si>
  <si>
    <t>Wil je grote vissen toevoegen? Zoals discus dan moet de biofilm zwaarder belast gaan worden.</t>
  </si>
  <si>
    <t>Geen waterwissel doen, afwachten totdat nitriet daalt.</t>
  </si>
  <si>
    <t>Rustdag wel ammonia en nitriet meten.</t>
  </si>
  <si>
    <t>Meet ook nitraat, bij groter dan 50 mg/liter voer dan waterwissel uit van 50%</t>
  </si>
  <si>
    <t>Rustdag wel ammonia en nitriet meten</t>
  </si>
  <si>
    <t>Alle waarden 0? Voer een waterwissel uit van 80%, het filter is klaar.</t>
  </si>
  <si>
    <t>De waarden nog niet op dag 31 op 0, ga dan naar dag 24 en doorloop nogmaals tot dag 31.</t>
  </si>
  <si>
    <t>inhoud</t>
  </si>
  <si>
    <t>Is wel alles 0 volgt er een waterwissel van 80% en kan er gestart worden met toevoegen van planten en vissen. Plantenbestand mag in één keer toegevoegd worden maar begin rustig met aantal verlichtingsuren.</t>
  </si>
  <si>
    <t>gram per 100 liter (startwaarde)</t>
  </si>
  <si>
    <t>startwaarde</t>
  </si>
  <si>
    <t>lage waarde</t>
  </si>
  <si>
    <t>hoge waarde</t>
  </si>
  <si>
    <t>super waarde</t>
  </si>
  <si>
    <t>aantal vissen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</si>
</sst>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0" xfId="0" applyBorder="1"/>
    <xf numFmtId="0" fontId="19" fillId="0" borderId="16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0" fontId="0" fillId="0" borderId="16" xfId="0" applyBorder="1" applyAlignment="1">
      <alignment wrapText="1"/>
    </xf>
    <xf numFmtId="0" fontId="0" fillId="0" borderId="13" xfId="0" applyBorder="1"/>
    <xf numFmtId="0" fontId="18" fillId="0" borderId="18" xfId="0" applyFont="1" applyBorder="1" applyAlignment="1">
      <alignment wrapText="1"/>
    </xf>
    <xf numFmtId="0" fontId="18" fillId="0" borderId="17" xfId="0" applyFont="1" applyBorder="1" applyAlignment="1">
      <alignment wrapText="1"/>
    </xf>
    <xf numFmtId="0" fontId="18" fillId="0" borderId="19" xfId="0" applyFont="1" applyBorder="1" applyAlignment="1">
      <alignment wrapText="1"/>
    </xf>
    <xf numFmtId="0" fontId="18" fillId="0" borderId="20" xfId="0" applyFont="1" applyBorder="1" applyAlignment="1">
      <alignment wrapText="1"/>
    </xf>
    <xf numFmtId="0" fontId="18" fillId="0" borderId="17" xfId="0" applyFont="1" applyBorder="1" applyAlignment="1">
      <alignment vertical="top" wrapText="1"/>
    </xf>
    <xf numFmtId="0" fontId="0" fillId="0" borderId="17" xfId="0" applyBorder="1"/>
    <xf numFmtId="0" fontId="19" fillId="0" borderId="16" xfId="0" applyFont="1" applyBorder="1" applyAlignment="1">
      <alignment wrapText="1"/>
    </xf>
    <xf numFmtId="0" fontId="19" fillId="0" borderId="20" xfId="0" applyFont="1" applyBorder="1" applyAlignment="1">
      <alignment wrapText="1"/>
    </xf>
    <xf numFmtId="0" fontId="19" fillId="0" borderId="14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top" wrapText="1"/>
    </xf>
    <xf numFmtId="0" fontId="0" fillId="0" borderId="14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7"/>
  <sheetViews>
    <sheetView tabSelected="1" zoomScale="199" zoomScaleNormal="100" workbookViewId="0">
      <selection activeCell="F87" sqref="F87"/>
    </sheetView>
  </sheetViews>
  <sheetFormatPr baseColWidth="10" defaultRowHeight="16" x14ac:dyDescent="0.2"/>
  <cols>
    <col min="1" max="1" width="5.83203125" style="6" customWidth="1"/>
    <col min="2" max="2" width="7.83203125" style="8" customWidth="1"/>
    <col min="3" max="3" width="5.6640625" style="8" customWidth="1"/>
    <col min="4" max="4" width="6.5" style="8" customWidth="1"/>
    <col min="5" max="5" width="67" style="14" customWidth="1"/>
  </cols>
  <sheetData>
    <row r="1" spans="1:5" s="4" customFormat="1" x14ac:dyDescent="0.2">
      <c r="A1" s="5" t="s">
        <v>0</v>
      </c>
      <c r="B1" s="15" t="s">
        <v>1</v>
      </c>
      <c r="C1" s="15" t="s">
        <v>2</v>
      </c>
      <c r="D1" s="15" t="s">
        <v>3</v>
      </c>
      <c r="E1" s="16" t="s">
        <v>4</v>
      </c>
    </row>
    <row r="2" spans="1:5" s="1" customFormat="1" x14ac:dyDescent="0.2">
      <c r="A2" s="17">
        <v>0</v>
      </c>
      <c r="B2" s="20"/>
      <c r="C2" s="20"/>
      <c r="D2" s="20"/>
      <c r="E2" s="9" t="s">
        <v>5</v>
      </c>
    </row>
    <row r="3" spans="1:5" s="2" customFormat="1" x14ac:dyDescent="0.2">
      <c r="A3" s="18"/>
      <c r="B3" s="21"/>
      <c r="C3" s="21"/>
      <c r="D3" s="21"/>
      <c r="E3" s="10" t="s">
        <v>6</v>
      </c>
    </row>
    <row r="4" spans="1:5" s="2" customFormat="1" x14ac:dyDescent="0.2">
      <c r="A4" s="18"/>
      <c r="B4" s="21"/>
      <c r="C4" s="21"/>
      <c r="D4" s="21"/>
      <c r="E4" s="10" t="s">
        <v>7</v>
      </c>
    </row>
    <row r="5" spans="1:5" s="3" customFormat="1" x14ac:dyDescent="0.2">
      <c r="A5" s="19"/>
      <c r="B5" s="22"/>
      <c r="C5" s="22"/>
      <c r="D5" s="22"/>
      <c r="E5" s="11" t="s">
        <v>8</v>
      </c>
    </row>
    <row r="6" spans="1:5" x14ac:dyDescent="0.2">
      <c r="A6" s="18">
        <v>1</v>
      </c>
      <c r="B6" s="21"/>
      <c r="C6" s="21"/>
      <c r="D6" s="21"/>
      <c r="E6" s="10" t="str">
        <f>"Start, "&amp;Data!B4&amp;" gram salmiak toevoegen per "&amp;Data!B2&amp;" liter aquariumwater"</f>
        <v>Start, 0,72 gram salmiak toevoegen per 180 liter aquariumwater</v>
      </c>
    </row>
    <row r="7" spans="1:5" x14ac:dyDescent="0.2">
      <c r="A7" s="18"/>
      <c r="B7" s="21"/>
      <c r="C7" s="21"/>
      <c r="D7" s="21"/>
      <c r="E7" s="10" t="s">
        <v>9</v>
      </c>
    </row>
    <row r="8" spans="1:5" s="4" customFormat="1" x14ac:dyDescent="0.2">
      <c r="A8" s="5">
        <v>2</v>
      </c>
      <c r="B8" s="7"/>
      <c r="C8" s="7"/>
      <c r="D8" s="7"/>
      <c r="E8" s="12" t="s">
        <v>10</v>
      </c>
    </row>
    <row r="9" spans="1:5" s="1" customFormat="1" x14ac:dyDescent="0.2">
      <c r="A9" s="17">
        <v>3</v>
      </c>
      <c r="B9" s="20"/>
      <c r="C9" s="20"/>
      <c r="D9" s="20"/>
      <c r="E9" s="9" t="s">
        <v>11</v>
      </c>
    </row>
    <row r="10" spans="1:5" s="2" customFormat="1" ht="16" customHeight="1" x14ac:dyDescent="0.2">
      <c r="A10" s="18"/>
      <c r="B10" s="21"/>
      <c r="C10" s="21"/>
      <c r="D10" s="21"/>
      <c r="E10" s="10" t="str">
        <f>"Minder dan 1 mg/ltr maar groter dan 0.5 mg/ltr mag er "&amp;Data!B5&amp;" gram salmiak toegevoegd worden."</f>
        <v>Minder dan 1 mg/ltr maar groter dan 0.5 mg/ltr mag er 0,31 gram salmiak toegevoegd worden.</v>
      </c>
    </row>
    <row r="11" spans="1:5" s="3" customFormat="1" x14ac:dyDescent="0.2">
      <c r="A11" s="19"/>
      <c r="B11" s="22"/>
      <c r="C11" s="22"/>
      <c r="D11" s="22"/>
      <c r="E11" s="11" t="str">
        <f>"Minder dan 0.4 mg/ltr mag er "&amp;Data!B4&amp;" gram salmiak toegevoegd worden."</f>
        <v>Minder dan 0.4 mg/ltr mag er 0,72 gram salmiak toegevoegd worden.</v>
      </c>
    </row>
    <row r="12" spans="1:5" s="1" customFormat="1" x14ac:dyDescent="0.2">
      <c r="A12" s="17">
        <v>4</v>
      </c>
      <c r="B12" s="20"/>
      <c r="C12" s="20"/>
      <c r="D12" s="20"/>
      <c r="E12" s="9" t="s">
        <v>11</v>
      </c>
    </row>
    <row r="13" spans="1:5" s="2" customFormat="1" ht="16" customHeight="1" x14ac:dyDescent="0.2">
      <c r="A13" s="18"/>
      <c r="B13" s="21"/>
      <c r="C13" s="21"/>
      <c r="D13" s="21"/>
      <c r="E13" s="10" t="str">
        <f>"Minder dan 1 mg/ltr maar groter dan 0.5 mg/ltr mag er "&amp;Data!B5&amp;" gram salmiak toegevoegd worden."</f>
        <v>Minder dan 1 mg/ltr maar groter dan 0.5 mg/ltr mag er 0,31 gram salmiak toegevoegd worden.</v>
      </c>
    </row>
    <row r="14" spans="1:5" s="3" customFormat="1" x14ac:dyDescent="0.2">
      <c r="A14" s="19"/>
      <c r="B14" s="22"/>
      <c r="C14" s="22"/>
      <c r="D14" s="22"/>
      <c r="E14" s="11" t="str">
        <f>"Minder dan 0.4 mg/ltr mag er "&amp;Data!B4&amp;" gram salmiak toegevoegd worden."</f>
        <v>Minder dan 0.4 mg/ltr mag er 0,72 gram salmiak toegevoegd worden.</v>
      </c>
    </row>
    <row r="15" spans="1:5" s="1" customFormat="1" x14ac:dyDescent="0.2">
      <c r="A15" s="17">
        <v>5</v>
      </c>
      <c r="B15" s="20"/>
      <c r="C15" s="20"/>
      <c r="D15" s="20"/>
      <c r="E15" s="9" t="s">
        <v>11</v>
      </c>
    </row>
    <row r="16" spans="1:5" s="2" customFormat="1" ht="16" customHeight="1" x14ac:dyDescent="0.2">
      <c r="A16" s="18"/>
      <c r="B16" s="21"/>
      <c r="C16" s="21"/>
      <c r="D16" s="21"/>
      <c r="E16" s="10" t="str">
        <f>"Minder dan 1 mg/ltr maar groter dan 0.5 mg/ltr mag er "&amp;Data!B5&amp;" gram salmiak toegevoegd worden."</f>
        <v>Minder dan 1 mg/ltr maar groter dan 0.5 mg/ltr mag er 0,31 gram salmiak toegevoegd worden.</v>
      </c>
    </row>
    <row r="17" spans="1:5" s="2" customFormat="1" x14ac:dyDescent="0.2">
      <c r="A17" s="18"/>
      <c r="B17" s="21"/>
      <c r="C17" s="21"/>
      <c r="D17" s="21"/>
      <c r="E17" s="13" t="str">
        <f>"Minder dan 0.4 mg/ltr mag er "&amp;Data!B4&amp;" gram salmiak toegevoegd worden."</f>
        <v>Minder dan 0.4 mg/ltr mag er 0,72 gram salmiak toegevoegd worden.</v>
      </c>
    </row>
    <row r="18" spans="1:5" s="3" customFormat="1" ht="30" x14ac:dyDescent="0.2">
      <c r="A18" s="19"/>
      <c r="B18" s="22"/>
      <c r="C18" s="22"/>
      <c r="D18" s="22"/>
      <c r="E18" s="11" t="s">
        <v>12</v>
      </c>
    </row>
    <row r="19" spans="1:5" s="1" customFormat="1" ht="29" customHeight="1" x14ac:dyDescent="0.2">
      <c r="A19" s="17">
        <v>6</v>
      </c>
      <c r="B19" s="20"/>
      <c r="C19" s="20"/>
      <c r="D19" s="20"/>
      <c r="E19" s="9" t="s">
        <v>13</v>
      </c>
    </row>
    <row r="20" spans="1:5" s="2" customFormat="1" ht="30" x14ac:dyDescent="0.2">
      <c r="A20" s="18"/>
      <c r="B20" s="21"/>
      <c r="C20" s="21"/>
      <c r="D20" s="21"/>
      <c r="E20" s="10" t="str">
        <f>"Ammonia minder dan 1 mg/ltr maar groter dan 0.5 mg/ltr mag er "&amp;Data!B5&amp;" gram salmiak toegevoegd worden."</f>
        <v>Ammonia minder dan 1 mg/ltr maar groter dan 0.5 mg/ltr mag er 0,31 gram salmiak toegevoegd worden.</v>
      </c>
    </row>
    <row r="21" spans="1:5" s="3" customFormat="1" x14ac:dyDescent="0.2">
      <c r="A21" s="19"/>
      <c r="B21" s="22"/>
      <c r="C21" s="22"/>
      <c r="D21" s="22"/>
      <c r="E21" s="11" t="str">
        <f>"Minder dan 0.4 mg/ltr mag er "&amp;Data!B4&amp;" gram salmiak toegevoegd worden."</f>
        <v>Minder dan 0.4 mg/ltr mag er 0,72 gram salmiak toegevoegd worden.</v>
      </c>
    </row>
    <row r="22" spans="1:5" s="1" customFormat="1" ht="28" customHeight="1" x14ac:dyDescent="0.2">
      <c r="A22" s="17">
        <v>7</v>
      </c>
      <c r="B22" s="20"/>
      <c r="C22" s="20"/>
      <c r="D22" s="20"/>
      <c r="E22" s="9" t="s">
        <v>13</v>
      </c>
    </row>
    <row r="23" spans="1:5" s="2" customFormat="1" ht="30" x14ac:dyDescent="0.2">
      <c r="A23" s="18"/>
      <c r="B23" s="21"/>
      <c r="C23" s="21"/>
      <c r="D23" s="21"/>
      <c r="E23" s="10" t="str">
        <f>"Ammonia minder dan 1 mg/ltr maar groter dan 0.5 mg/ltr mag er "&amp;Data!B5&amp;" gram salmiak toegevoegd worden."</f>
        <v>Ammonia minder dan 1 mg/ltr maar groter dan 0.5 mg/ltr mag er 0,31 gram salmiak toegevoegd worden.</v>
      </c>
    </row>
    <row r="24" spans="1:5" s="3" customFormat="1" x14ac:dyDescent="0.2">
      <c r="A24" s="19"/>
      <c r="B24" s="22"/>
      <c r="C24" s="22"/>
      <c r="D24" s="22"/>
      <c r="E24" s="11" t="str">
        <f>"Minder dan 0.4 mg/ltr mag er "&amp;Data!B4&amp;" gram salmiak toegevoegd worden."</f>
        <v>Minder dan 0.4 mg/ltr mag er 0,72 gram salmiak toegevoegd worden.</v>
      </c>
    </row>
    <row r="25" spans="1:5" s="1" customFormat="1" ht="29" customHeight="1" x14ac:dyDescent="0.2">
      <c r="A25" s="17">
        <v>8</v>
      </c>
      <c r="B25" s="20"/>
      <c r="C25" s="20"/>
      <c r="D25" s="20"/>
      <c r="E25" s="9" t="s">
        <v>13</v>
      </c>
    </row>
    <row r="26" spans="1:5" s="2" customFormat="1" ht="30" x14ac:dyDescent="0.2">
      <c r="A26" s="18"/>
      <c r="B26" s="21"/>
      <c r="C26" s="21"/>
      <c r="D26" s="21"/>
      <c r="E26" s="10" t="str">
        <f>"Ammonia minder dan 1 mg/ltr maar groter dan 0.5 mg/ltr mag er "&amp;Data!B5&amp;" gram salmiak toegevoegd worden."</f>
        <v>Ammonia minder dan 1 mg/ltr maar groter dan 0.5 mg/ltr mag er 0,31 gram salmiak toegevoegd worden.</v>
      </c>
    </row>
    <row r="27" spans="1:5" s="3" customFormat="1" x14ac:dyDescent="0.2">
      <c r="A27" s="19"/>
      <c r="B27" s="22"/>
      <c r="C27" s="22"/>
      <c r="D27" s="22"/>
      <c r="E27" s="11" t="str">
        <f>"Minder dan 0.4 mg/ltr mag er "&amp;Data!B4&amp;" gram salmiak toegevoegd worden."</f>
        <v>Minder dan 0.4 mg/ltr mag er 0,72 gram salmiak toegevoegd worden.</v>
      </c>
    </row>
    <row r="28" spans="1:5" s="1" customFormat="1" ht="27" customHeight="1" x14ac:dyDescent="0.2">
      <c r="A28" s="17">
        <v>9</v>
      </c>
      <c r="B28" s="20"/>
      <c r="C28" s="20"/>
      <c r="D28" s="20"/>
      <c r="E28" s="9" t="s">
        <v>13</v>
      </c>
    </row>
    <row r="29" spans="1:5" s="2" customFormat="1" ht="30" x14ac:dyDescent="0.2">
      <c r="A29" s="18"/>
      <c r="B29" s="21"/>
      <c r="C29" s="21"/>
      <c r="D29" s="21"/>
      <c r="E29" s="10" t="str">
        <f>"Ammonia minder dan 1 mg/ltr maar groter dan 0.5 mg/ltr mag er "&amp;Data!B5&amp;" gram salmiak toegevoegd worden."</f>
        <v>Ammonia minder dan 1 mg/ltr maar groter dan 0.5 mg/ltr mag er 0,31 gram salmiak toegevoegd worden.</v>
      </c>
    </row>
    <row r="30" spans="1:5" s="3" customFormat="1" x14ac:dyDescent="0.2">
      <c r="A30" s="19"/>
      <c r="B30" s="22"/>
      <c r="C30" s="22"/>
      <c r="D30" s="22"/>
      <c r="E30" s="11" t="str">
        <f>"Minder dan 0.4 mg/ltr mag er "&amp;Data!B4&amp;" gram salmiak toegevoegd worden."</f>
        <v>Minder dan 0.4 mg/ltr mag er 0,72 gram salmiak toegevoegd worden.</v>
      </c>
    </row>
    <row r="31" spans="1:5" s="1" customFormat="1" ht="28" customHeight="1" x14ac:dyDescent="0.2">
      <c r="A31" s="17">
        <v>10</v>
      </c>
      <c r="B31" s="20"/>
      <c r="C31" s="20"/>
      <c r="D31" s="20"/>
      <c r="E31" s="9" t="s">
        <v>13</v>
      </c>
    </row>
    <row r="32" spans="1:5" s="2" customFormat="1" ht="30" x14ac:dyDescent="0.2">
      <c r="A32" s="18"/>
      <c r="B32" s="21"/>
      <c r="C32" s="21"/>
      <c r="D32" s="21"/>
      <c r="E32" s="10" t="str">
        <f>"Ammonia minder dan 1 mg/ltr maar groter dan 0.5 mg/ltr mag er "&amp;Data!B5&amp;" gram salmiak toegevoegd worden."</f>
        <v>Ammonia minder dan 1 mg/ltr maar groter dan 0.5 mg/ltr mag er 0,31 gram salmiak toegevoegd worden.</v>
      </c>
    </row>
    <row r="33" spans="1:5" s="3" customFormat="1" x14ac:dyDescent="0.2">
      <c r="A33" s="19"/>
      <c r="B33" s="22"/>
      <c r="C33" s="22"/>
      <c r="D33" s="22"/>
      <c r="E33" s="11" t="str">
        <f>"Minder dan 0.4 mg/ltr mag er "&amp;Data!B4&amp;" gram salmiak toegevoegd worden."</f>
        <v>Minder dan 0.4 mg/ltr mag er 0,72 gram salmiak toegevoegd worden.</v>
      </c>
    </row>
    <row r="34" spans="1:5" s="1" customFormat="1" x14ac:dyDescent="0.2">
      <c r="A34" s="17">
        <v>11</v>
      </c>
      <c r="B34" s="20"/>
      <c r="C34" s="20"/>
      <c r="D34" s="20"/>
      <c r="E34" s="9" t="s">
        <v>14</v>
      </c>
    </row>
    <row r="35" spans="1:5" s="3" customFormat="1" x14ac:dyDescent="0.2">
      <c r="A35" s="19"/>
      <c r="B35" s="22"/>
      <c r="C35" s="22"/>
      <c r="D35" s="22"/>
      <c r="E35" s="11" t="s">
        <v>15</v>
      </c>
    </row>
    <row r="36" spans="1:5" s="1" customFormat="1" x14ac:dyDescent="0.2">
      <c r="A36" s="17">
        <v>12</v>
      </c>
      <c r="B36" s="20"/>
      <c r="C36" s="20"/>
      <c r="D36" s="20"/>
      <c r="E36" s="9" t="s">
        <v>16</v>
      </c>
    </row>
    <row r="37" spans="1:5" s="2" customFormat="1" x14ac:dyDescent="0.2">
      <c r="A37" s="18"/>
      <c r="B37" s="21"/>
      <c r="C37" s="21"/>
      <c r="D37" s="21"/>
      <c r="E37" s="10" t="str">
        <f>"Is nitriet gedaald tot 0.04 mg/liter dan weer "&amp;Data!B4&amp;" gram salmiak toevoegen."</f>
        <v>Is nitriet gedaald tot 0.04 mg/liter dan weer 0,72 gram salmiak toevoegen.</v>
      </c>
    </row>
    <row r="38" spans="1:5" s="3" customFormat="1" ht="30" x14ac:dyDescent="0.2">
      <c r="A38" s="19"/>
      <c r="B38" s="22"/>
      <c r="C38" s="22"/>
      <c r="D38" s="22"/>
      <c r="E38" s="11" t="s">
        <v>17</v>
      </c>
    </row>
    <row r="39" spans="1:5" s="1" customFormat="1" x14ac:dyDescent="0.2">
      <c r="A39" s="17">
        <v>13</v>
      </c>
      <c r="B39" s="20"/>
      <c r="C39" s="20"/>
      <c r="D39" s="20"/>
      <c r="E39" s="9" t="s">
        <v>16</v>
      </c>
    </row>
    <row r="40" spans="1:5" s="2" customFormat="1" x14ac:dyDescent="0.2">
      <c r="A40" s="18"/>
      <c r="B40" s="21"/>
      <c r="C40" s="21"/>
      <c r="D40" s="21"/>
      <c r="E40" s="10" t="str">
        <f>"Is nitriet gedaald tot 0.04 mg/liter dan weer "&amp;Data!B4&amp;" gram salmiak toevoegen."</f>
        <v>Is nitriet gedaald tot 0.04 mg/liter dan weer 0,72 gram salmiak toevoegen.</v>
      </c>
    </row>
    <row r="41" spans="1:5" s="3" customFormat="1" ht="30" x14ac:dyDescent="0.2">
      <c r="A41" s="19"/>
      <c r="B41" s="22"/>
      <c r="C41" s="22"/>
      <c r="D41" s="22"/>
      <c r="E41" s="11" t="s">
        <v>17</v>
      </c>
    </row>
    <row r="42" spans="1:5" s="1" customFormat="1" x14ac:dyDescent="0.2">
      <c r="A42" s="17">
        <v>14</v>
      </c>
      <c r="B42" s="20"/>
      <c r="C42" s="20"/>
      <c r="D42" s="20"/>
      <c r="E42" s="9" t="s">
        <v>16</v>
      </c>
    </row>
    <row r="43" spans="1:5" s="2" customFormat="1" x14ac:dyDescent="0.2">
      <c r="A43" s="18"/>
      <c r="B43" s="21"/>
      <c r="C43" s="21"/>
      <c r="D43" s="21"/>
      <c r="E43" s="10" t="str">
        <f>"Is nitriet gedaald tot 0.04 mg/liter dan weer "&amp;Data!B4&amp;" gram salmiak toevoegen."</f>
        <v>Is nitriet gedaald tot 0.04 mg/liter dan weer 0,72 gram salmiak toevoegen.</v>
      </c>
    </row>
    <row r="44" spans="1:5" s="2" customFormat="1" ht="30" x14ac:dyDescent="0.2">
      <c r="A44" s="18"/>
      <c r="B44" s="21"/>
      <c r="C44" s="21"/>
      <c r="D44" s="21"/>
      <c r="E44" s="10" t="s">
        <v>17</v>
      </c>
    </row>
    <row r="45" spans="1:5" s="3" customFormat="1" x14ac:dyDescent="0.2">
      <c r="A45" s="19"/>
      <c r="B45" s="22"/>
      <c r="C45" s="22"/>
      <c r="D45" s="22"/>
      <c r="E45" s="11" t="s">
        <v>18</v>
      </c>
    </row>
    <row r="46" spans="1:5" s="1" customFormat="1" x14ac:dyDescent="0.2">
      <c r="A46" s="17">
        <v>15</v>
      </c>
      <c r="B46" s="20"/>
      <c r="C46" s="20"/>
      <c r="D46" s="20"/>
      <c r="E46" s="9" t="s">
        <v>16</v>
      </c>
    </row>
    <row r="47" spans="1:5" s="2" customFormat="1" x14ac:dyDescent="0.2">
      <c r="A47" s="18"/>
      <c r="B47" s="21"/>
      <c r="C47" s="21"/>
      <c r="D47" s="21"/>
      <c r="E47" s="10" t="str">
        <f>"Is nitriet gedaald tot 0.04 mg/liter dan weer "&amp;Data!B4&amp;" gram salmiak toevoegen."</f>
        <v>Is nitriet gedaald tot 0.04 mg/liter dan weer 0,72 gram salmiak toevoegen.</v>
      </c>
    </row>
    <row r="48" spans="1:5" s="3" customFormat="1" ht="30" x14ac:dyDescent="0.2">
      <c r="A48" s="19"/>
      <c r="B48" s="22"/>
      <c r="C48" s="22"/>
      <c r="D48" s="22"/>
      <c r="E48" s="11" t="s">
        <v>17</v>
      </c>
    </row>
    <row r="49" spans="1:5" s="4" customFormat="1" x14ac:dyDescent="0.2">
      <c r="A49" s="5">
        <v>16</v>
      </c>
      <c r="B49" s="7"/>
      <c r="C49" s="7"/>
      <c r="D49" s="7"/>
      <c r="E49" s="12" t="s">
        <v>19</v>
      </c>
    </row>
    <row r="50" spans="1:5" s="1" customFormat="1" x14ac:dyDescent="0.2">
      <c r="A50" s="17">
        <v>17</v>
      </c>
      <c r="B50" s="20"/>
      <c r="C50" s="20"/>
      <c r="D50" s="20"/>
      <c r="E50" s="9" t="s">
        <v>20</v>
      </c>
    </row>
    <row r="51" spans="1:5" s="2" customFormat="1" x14ac:dyDescent="0.2">
      <c r="A51" s="18"/>
      <c r="B51" s="21"/>
      <c r="C51" s="21"/>
      <c r="D51" s="21"/>
      <c r="E51" s="10" t="str">
        <f>"Voeg "&amp;Data!B4&amp;" gram salmiak in de ochtend toe en meet in de avond."</f>
        <v>Voeg 0,72 gram salmiak in de ochtend toe en meet in de avond.</v>
      </c>
    </row>
    <row r="52" spans="1:5" s="2" customFormat="1" ht="28" customHeight="1" x14ac:dyDescent="0.2">
      <c r="A52" s="18"/>
      <c r="B52" s="21"/>
      <c r="C52" s="21"/>
      <c r="D52" s="21"/>
      <c r="E52" s="10" t="str">
        <f>"Is nitriet dan minder dan 0.05 mg/ltr mag er avonds weer "&amp;Data!B4&amp;" gram salmiak toegevoegd worden."</f>
        <v>Is nitriet dan minder dan 0.05 mg/ltr mag er avonds weer 0,72 gram salmiak toegevoegd worden.</v>
      </c>
    </row>
    <row r="53" spans="1:5" s="3" customFormat="1" x14ac:dyDescent="0.2">
      <c r="A53" s="19"/>
      <c r="B53" s="22"/>
      <c r="C53" s="22"/>
      <c r="D53" s="22"/>
      <c r="E53" s="11" t="str">
        <f>"In de ochtend dag 18 weer "&amp;Data!B4&amp;" gram salmiak toevoegen."</f>
        <v>In de ochtend dag 18 weer 0,72 gram salmiak toevoegen.</v>
      </c>
    </row>
    <row r="54" spans="1:5" s="1" customFormat="1" x14ac:dyDescent="0.2">
      <c r="A54" s="17">
        <v>18</v>
      </c>
      <c r="B54" s="20"/>
      <c r="C54" s="20"/>
      <c r="D54" s="20"/>
      <c r="E54" s="9" t="str">
        <f>"Voeg "&amp;Data!B4&amp;" gram salmiak in de ochtend toe en meet in de avond."</f>
        <v>Voeg 0,72 gram salmiak in de ochtend toe en meet in de avond.</v>
      </c>
    </row>
    <row r="55" spans="1:5" s="2" customFormat="1" ht="28" customHeight="1" x14ac:dyDescent="0.2">
      <c r="A55" s="18"/>
      <c r="B55" s="21"/>
      <c r="C55" s="21"/>
      <c r="D55" s="21"/>
      <c r="E55" s="10" t="str">
        <f>"Is nitriet dan minder dan 0.05 mg/ltr mag er avonds weer "&amp;Data!B4&amp;" gram salmiak toegevoegd worden."</f>
        <v>Is nitriet dan minder dan 0.05 mg/ltr mag er avonds weer 0,72 gram salmiak toegevoegd worden.</v>
      </c>
    </row>
    <row r="56" spans="1:5" s="3" customFormat="1" ht="45" x14ac:dyDescent="0.2">
      <c r="A56" s="19"/>
      <c r="B56" s="22"/>
      <c r="C56" s="22"/>
      <c r="D56" s="22"/>
      <c r="E56" s="11" t="str">
        <f>"In de ochtend van dag 19 weer "&amp;Data!B4&amp;" gram salmiak toevoegen. Meet wel ook nitriet, komt deze hoger dan 1 mg/liter dan geen salmiak toevoegen, pas verder gaan als deze minder is dan 0.05 mg/liter"</f>
        <v>In de ochtend van dag 19 weer 0,72 gram salmiak toevoegen. Meet wel ook nitriet, komt deze hoger dan 1 mg/liter dan geen salmiak toevoegen, pas verder gaan als deze minder is dan 0.05 mg/liter</v>
      </c>
    </row>
    <row r="57" spans="1:5" s="1" customFormat="1" x14ac:dyDescent="0.2">
      <c r="A57" s="17">
        <v>19</v>
      </c>
      <c r="B57" s="20"/>
      <c r="C57" s="20"/>
      <c r="D57" s="20"/>
      <c r="E57" s="9" t="str">
        <f>"Voeg "&amp;Data!B4&amp;" gram salmiak in de ochtend toe en meet in de avond."</f>
        <v>Voeg 0,72 gram salmiak in de ochtend toe en meet in de avond.</v>
      </c>
    </row>
    <row r="58" spans="1:5" s="2" customFormat="1" ht="29" customHeight="1" x14ac:dyDescent="0.2">
      <c r="A58" s="18"/>
      <c r="B58" s="21"/>
      <c r="C58" s="21"/>
      <c r="D58" s="21"/>
      <c r="E58" s="10" t="str">
        <f>"Is nitriet dan minder dan 0.05 mg/ltr mag er avonds weer "&amp;Data!B4&amp;" gram salmiak toegevoegd worden."</f>
        <v>Is nitriet dan minder dan 0.05 mg/ltr mag er avonds weer 0,72 gram salmiak toegevoegd worden.</v>
      </c>
    </row>
    <row r="59" spans="1:5" s="3" customFormat="1" ht="45" x14ac:dyDescent="0.2">
      <c r="A59" s="19"/>
      <c r="B59" s="22"/>
      <c r="C59" s="22"/>
      <c r="D59" s="22"/>
      <c r="E59" s="11" t="str">
        <f>"In de ochtend van dag 20 weer "&amp;Data!B4&amp;" gram salmiak toevoegen. Meet wel ook nitriet, komt deze hoger dan 1 mg/liter dan geen salmiak toevoegen, pas verder gaan als deze minder is dan 0.05 mg/liter"</f>
        <v>In de ochtend van dag 20 weer 0,72 gram salmiak toevoegen. Meet wel ook nitriet, komt deze hoger dan 1 mg/liter dan geen salmiak toevoegen, pas verder gaan als deze minder is dan 0.05 mg/liter</v>
      </c>
    </row>
    <row r="60" spans="1:5" s="1" customFormat="1" x14ac:dyDescent="0.2">
      <c r="A60" s="17">
        <v>20</v>
      </c>
      <c r="B60" s="20"/>
      <c r="C60" s="20"/>
      <c r="D60" s="20"/>
      <c r="E60" s="9" t="str">
        <f>"Voeg "&amp;Data!B4&amp;" gram salmiak in de ochtend toe en meet in de avond."</f>
        <v>Voeg 0,72 gram salmiak in de ochtend toe en meet in de avond.</v>
      </c>
    </row>
    <row r="61" spans="1:5" s="2" customFormat="1" ht="29" customHeight="1" x14ac:dyDescent="0.2">
      <c r="A61" s="18"/>
      <c r="B61" s="21"/>
      <c r="C61" s="21"/>
      <c r="D61" s="21"/>
      <c r="E61" s="10" t="str">
        <f>"Is nitriet dan minder dan 0.05 mg/ltr mag er avonds weer "&amp;Data!B4&amp;" gram salmiak toegevoegd worden."</f>
        <v>Is nitriet dan minder dan 0.05 mg/ltr mag er avonds weer 0,72 gram salmiak toegevoegd worden.</v>
      </c>
    </row>
    <row r="62" spans="1:5" s="3" customFormat="1" ht="45" x14ac:dyDescent="0.2">
      <c r="A62" s="19"/>
      <c r="B62" s="22"/>
      <c r="C62" s="22"/>
      <c r="D62" s="22"/>
      <c r="E62" s="11" t="str">
        <f>"In de ochtend van dag 21 weer "&amp;Data!B4&amp;" gram salmiak toevoegen. Meet wel ook nitriet, komt deze hoger dan 1 mg/liter dan geen salmiak toevoegen, pas verder gaan als deze minder is dan 0.05 mg/liter"</f>
        <v>In de ochtend van dag 21 weer 0,72 gram salmiak toevoegen. Meet wel ook nitriet, komt deze hoger dan 1 mg/liter dan geen salmiak toevoegen, pas verder gaan als deze minder is dan 0.05 mg/liter</v>
      </c>
    </row>
    <row r="63" spans="1:5" s="1" customFormat="1" x14ac:dyDescent="0.2">
      <c r="A63" s="17">
        <v>21</v>
      </c>
      <c r="B63" s="20"/>
      <c r="C63" s="20"/>
      <c r="D63" s="20"/>
      <c r="E63" s="9" t="str">
        <f>"Voeg "&amp;Data!B4&amp;" gram salmiak in de ochtend toe en meet in de avond."</f>
        <v>Voeg 0,72 gram salmiak in de ochtend toe en meet in de avond.</v>
      </c>
    </row>
    <row r="64" spans="1:5" s="2" customFormat="1" ht="29" customHeight="1" x14ac:dyDescent="0.2">
      <c r="A64" s="18"/>
      <c r="B64" s="21"/>
      <c r="C64" s="21"/>
      <c r="D64" s="21"/>
      <c r="E64" s="10" t="str">
        <f>"Is nitriet dan minder dan 0.05 mg/ltr mag er avonds weer "&amp;Data!B4&amp;" gram salmiak toegevoegd worden."</f>
        <v>Is nitriet dan minder dan 0.05 mg/ltr mag er avonds weer 0,72 gram salmiak toegevoegd worden.</v>
      </c>
    </row>
    <row r="65" spans="1:5" s="2" customFormat="1" ht="43" customHeight="1" x14ac:dyDescent="0.2">
      <c r="A65" s="18"/>
      <c r="B65" s="21"/>
      <c r="C65" s="21"/>
      <c r="D65" s="21"/>
      <c r="E65" s="10" t="str">
        <f>"In de ochtend van dag 22 weer "&amp;Data!B4&amp;" gram salmiak toevoegen. Meet wel ook nitriet, komt deze hoger dan 1 mg/liter dan geen salmiak toevoegen, pas verder gaan als deze minder is dan 0.05 mg/liter"</f>
        <v>In de ochtend van dag 22 weer 0,72 gram salmiak toevoegen. Meet wel ook nitriet, komt deze hoger dan 1 mg/liter dan geen salmiak toevoegen, pas verder gaan als deze minder is dan 0.05 mg/liter</v>
      </c>
    </row>
    <row r="66" spans="1:5" s="3" customFormat="1" x14ac:dyDescent="0.2">
      <c r="A66" s="19"/>
      <c r="B66" s="22"/>
      <c r="C66" s="22"/>
      <c r="D66" s="22"/>
      <c r="E66" s="11" t="s">
        <v>21</v>
      </c>
    </row>
    <row r="67" spans="1:5" s="1" customFormat="1" ht="30" x14ac:dyDescent="0.2">
      <c r="A67" s="17">
        <v>22</v>
      </c>
      <c r="B67" s="20"/>
      <c r="C67" s="20"/>
      <c r="D67" s="20"/>
      <c r="E67" s="9" t="s">
        <v>22</v>
      </c>
    </row>
    <row r="68" spans="1:5" s="2" customFormat="1" ht="45" x14ac:dyDescent="0.2">
      <c r="A68" s="18"/>
      <c r="B68" s="21"/>
      <c r="C68" s="21"/>
      <c r="D68" s="21"/>
      <c r="E68" s="10" t="s">
        <v>32</v>
      </c>
    </row>
    <row r="69" spans="1:5" s="3" customFormat="1" ht="42" customHeight="1" x14ac:dyDescent="0.2">
      <c r="A69" s="19"/>
      <c r="B69" s="22"/>
      <c r="C69" s="22"/>
      <c r="D69" s="22"/>
      <c r="E69" s="11" t="s">
        <v>23</v>
      </c>
    </row>
    <row r="70" spans="1:5" s="1" customFormat="1" ht="14" customHeight="1" x14ac:dyDescent="0.2">
      <c r="A70" s="17">
        <v>23</v>
      </c>
      <c r="B70" s="20"/>
      <c r="C70" s="20"/>
      <c r="D70" s="20"/>
      <c r="E70" s="9" t="s">
        <v>24</v>
      </c>
    </row>
    <row r="71" spans="1:5" s="2" customFormat="1" x14ac:dyDescent="0.2">
      <c r="A71" s="18"/>
      <c r="B71" s="21"/>
      <c r="C71" s="21"/>
      <c r="D71" s="21"/>
      <c r="E71" s="10" t="str">
        <f>"Voeg "&amp;Data!B6&amp;" gram salmiak in de ochtend toe en meet in de avond."</f>
        <v>Voeg 1 gram salmiak in de ochtend toe en meet in de avond.</v>
      </c>
    </row>
    <row r="72" spans="1:5" s="2" customFormat="1" x14ac:dyDescent="0.2">
      <c r="A72" s="18"/>
      <c r="B72" s="21"/>
      <c r="C72" s="21"/>
      <c r="D72" s="21"/>
      <c r="E72" s="10" t="str">
        <f>"Is ammonia dan minder dan 0.5 mg/ltr mag er avonds weer "&amp;Data!B6&amp;" gram toegevoegd worden."</f>
        <v>Is ammonia dan minder dan 0.5 mg/ltr mag er avonds weer 1 gram toegevoegd worden.</v>
      </c>
    </row>
    <row r="73" spans="1:5" s="3" customFormat="1" x14ac:dyDescent="0.2">
      <c r="A73" s="19"/>
      <c r="B73" s="22"/>
      <c r="C73" s="22"/>
      <c r="D73" s="22"/>
      <c r="E73" s="11" t="str">
        <f>"In de ochtend dag 25 weer "&amp;Data!B6&amp;" gram toevoegen."</f>
        <v>In de ochtend dag 25 weer 1 gram toevoegen.</v>
      </c>
    </row>
    <row r="74" spans="1:5" s="1" customFormat="1" ht="30" x14ac:dyDescent="0.2">
      <c r="A74" s="17">
        <v>24</v>
      </c>
      <c r="B74" s="20"/>
      <c r="C74" s="20"/>
      <c r="D74" s="20"/>
      <c r="E74" s="9" t="str">
        <f>"Is nitriet gedaald tot 0.04 mg/liter herhaal dag 23 maar dan ipv "&amp;Data!B6&amp;" gram gebruik je "&amp;Data!B7&amp;" gram. Is nitriet hoger dan 0.04 mg/liter mag er geen salmiak toegevoegd worden."</f>
        <v>Is nitriet gedaald tot 0.04 mg/liter herhaal dag 23 maar dan ipv 1 gram gebruik je 1,41 gram. Is nitriet hoger dan 0.04 mg/liter mag er geen salmiak toegevoegd worden.</v>
      </c>
    </row>
    <row r="75" spans="1:5" s="3" customFormat="1" x14ac:dyDescent="0.2">
      <c r="A75" s="19"/>
      <c r="B75" s="22"/>
      <c r="C75" s="22"/>
      <c r="D75" s="22"/>
      <c r="E75" s="11" t="s">
        <v>25</v>
      </c>
    </row>
    <row r="76" spans="1:5" s="1" customFormat="1" ht="30" x14ac:dyDescent="0.2">
      <c r="A76" s="17">
        <v>25</v>
      </c>
      <c r="B76" s="20"/>
      <c r="C76" s="20"/>
      <c r="D76" s="20"/>
      <c r="E76" s="9" t="str">
        <f>"Is nitriet gedaald tot 0.04 mg/liter herhaal dag 23 maar dan ipv "&amp;Data!B6&amp;" gram gebruik je "&amp;Data!B7&amp;" gram. Is nitriet hoger dan 0.04 mg/liter mag er geen salmiak toegevoegd worden."</f>
        <v>Is nitriet gedaald tot 0.04 mg/liter herhaal dag 23 maar dan ipv 1 gram gebruik je 1,41 gram. Is nitriet hoger dan 0.04 mg/liter mag er geen salmiak toegevoegd worden.</v>
      </c>
    </row>
    <row r="77" spans="1:5" s="3" customFormat="1" x14ac:dyDescent="0.2">
      <c r="A77" s="19"/>
      <c r="B77" s="22"/>
      <c r="C77" s="22"/>
      <c r="D77" s="22"/>
      <c r="E77" s="11" t="s">
        <v>25</v>
      </c>
    </row>
    <row r="78" spans="1:5" s="1" customFormat="1" ht="30" x14ac:dyDescent="0.2">
      <c r="A78" s="17">
        <v>26</v>
      </c>
      <c r="B78" s="20"/>
      <c r="C78" s="20"/>
      <c r="D78" s="20"/>
      <c r="E78" s="9" t="str">
        <f>"Is nitriet gedaald tot 0.04 mg/liter herhaal dag 23 maar dan ipv "&amp;Data!B6&amp;" gram gebruik je "&amp;Data!B7&amp;" gram. Is nitriet hoger dan 0.04 mg/liter mag er geen salmiak toegevoegd worden."</f>
        <v>Is nitriet gedaald tot 0.04 mg/liter herhaal dag 23 maar dan ipv 1 gram gebruik je 1,41 gram. Is nitriet hoger dan 0.04 mg/liter mag er geen salmiak toegevoegd worden.</v>
      </c>
    </row>
    <row r="79" spans="1:5" s="3" customFormat="1" x14ac:dyDescent="0.2">
      <c r="A79" s="19"/>
      <c r="B79" s="22"/>
      <c r="C79" s="22"/>
      <c r="D79" s="22"/>
      <c r="E79" s="11" t="s">
        <v>25</v>
      </c>
    </row>
    <row r="80" spans="1:5" s="1" customFormat="1" x14ac:dyDescent="0.2">
      <c r="A80" s="17">
        <v>27</v>
      </c>
      <c r="B80" s="20"/>
      <c r="C80" s="20"/>
      <c r="D80" s="20"/>
      <c r="E80" s="9" t="s">
        <v>26</v>
      </c>
    </row>
    <row r="81" spans="1:5" s="3" customFormat="1" x14ac:dyDescent="0.2">
      <c r="A81" s="19"/>
      <c r="B81" s="22"/>
      <c r="C81" s="22"/>
      <c r="D81" s="22"/>
      <c r="E81" s="11" t="s">
        <v>27</v>
      </c>
    </row>
    <row r="82" spans="1:5" s="4" customFormat="1" ht="30" x14ac:dyDescent="0.2">
      <c r="A82" s="5">
        <v>28</v>
      </c>
      <c r="B82" s="7"/>
      <c r="C82" s="7"/>
      <c r="D82" s="7"/>
      <c r="E82" s="12" t="str">
        <f>"Voeg in de ochtend "&amp;Data!B7&amp;" gram salmiak toe. Is nitriet avonds gedaald tot 00.4 mg/liter dan avonds weer "&amp;Data!B7&amp;" gram salmiak toevoegen."</f>
        <v>Voeg in de ochtend 1,41 gram salmiak toe. Is nitriet avonds gedaald tot 00.4 mg/liter dan avonds weer 1,41 gram salmiak toevoegen.</v>
      </c>
    </row>
    <row r="83" spans="1:5" s="4" customFormat="1" x14ac:dyDescent="0.2">
      <c r="A83" s="5">
        <v>29</v>
      </c>
      <c r="B83" s="7"/>
      <c r="C83" s="7"/>
      <c r="D83" s="7"/>
      <c r="E83" s="12" t="s">
        <v>28</v>
      </c>
    </row>
    <row r="84" spans="1:5" s="4" customFormat="1" ht="30" x14ac:dyDescent="0.2">
      <c r="A84" s="5">
        <v>30</v>
      </c>
      <c r="B84" s="7"/>
      <c r="C84" s="7"/>
      <c r="D84" s="7"/>
      <c r="E84" s="12" t="str">
        <f>"Voeg in de ochtend "&amp;Data!B7&amp;" gram salmiak toe. Is nitriet avonds gedaald tot 00.4 mg/liter dan avonds weer "&amp;Data!B7&amp;" gram salmiak toevoegen."</f>
        <v>Voeg in de ochtend 1,41 gram salmiak toe. Is nitriet avonds gedaald tot 00.4 mg/liter dan avonds weer 1,41 gram salmiak toevoegen.</v>
      </c>
    </row>
    <row r="85" spans="1:5" s="1" customFormat="1" x14ac:dyDescent="0.2">
      <c r="A85" s="17">
        <v>31</v>
      </c>
      <c r="B85" s="20"/>
      <c r="C85" s="20"/>
      <c r="D85" s="20"/>
      <c r="E85" s="9" t="s">
        <v>29</v>
      </c>
    </row>
    <row r="86" spans="1:5" s="2" customFormat="1" x14ac:dyDescent="0.2">
      <c r="A86" s="18"/>
      <c r="B86" s="21"/>
      <c r="C86" s="21"/>
      <c r="D86" s="21"/>
      <c r="E86" s="10" t="s">
        <v>30</v>
      </c>
    </row>
    <row r="87" spans="1:5" s="3" customFormat="1" ht="30" x14ac:dyDescent="0.2">
      <c r="A87" s="19"/>
      <c r="B87" s="22"/>
      <c r="C87" s="22"/>
      <c r="D87" s="22"/>
      <c r="E87" s="11" t="str">
        <f>"Uiteindelijk kunnen de bacteriën dan "&amp;Data!B7&amp;" gram ammonium per dag verwerken. Dat staat ongeveer gelijk met "&amp;Data!B9&amp;" vissen van 15 cm."</f>
        <v>Uiteindelijk kunnen de bacteriën dan 1,41 gram ammonium per dag verwerken. Dat staat ongeveer gelijk met 10 vissen van 15 cm.</v>
      </c>
    </row>
  </sheetData>
  <mergeCells count="108">
    <mergeCell ref="A9:A11"/>
    <mergeCell ref="B9:B11"/>
    <mergeCell ref="C9:C11"/>
    <mergeCell ref="D9:D11"/>
    <mergeCell ref="A12:A14"/>
    <mergeCell ref="B12:B14"/>
    <mergeCell ref="C12:C14"/>
    <mergeCell ref="D12:D14"/>
    <mergeCell ref="A2:A5"/>
    <mergeCell ref="B2:B5"/>
    <mergeCell ref="C2:C5"/>
    <mergeCell ref="D2:D5"/>
    <mergeCell ref="A6:A7"/>
    <mergeCell ref="B6:B7"/>
    <mergeCell ref="C6:C7"/>
    <mergeCell ref="D6:D7"/>
    <mergeCell ref="A22:A24"/>
    <mergeCell ref="B22:B24"/>
    <mergeCell ref="C22:C24"/>
    <mergeCell ref="D22:D24"/>
    <mergeCell ref="A25:A27"/>
    <mergeCell ref="B25:B27"/>
    <mergeCell ref="C25:C27"/>
    <mergeCell ref="D25:D27"/>
    <mergeCell ref="A15:A18"/>
    <mergeCell ref="B15:B18"/>
    <mergeCell ref="C15:C18"/>
    <mergeCell ref="D15:D18"/>
    <mergeCell ref="A19:A21"/>
    <mergeCell ref="B19:B21"/>
    <mergeCell ref="C19:C21"/>
    <mergeCell ref="D19:D21"/>
    <mergeCell ref="A34:A35"/>
    <mergeCell ref="B34:B35"/>
    <mergeCell ref="C34:C35"/>
    <mergeCell ref="D34:D35"/>
    <mergeCell ref="A36:A38"/>
    <mergeCell ref="B36:B38"/>
    <mergeCell ref="C36:C38"/>
    <mergeCell ref="D36:D38"/>
    <mergeCell ref="A28:A30"/>
    <mergeCell ref="B28:B30"/>
    <mergeCell ref="C28:C30"/>
    <mergeCell ref="D28:D30"/>
    <mergeCell ref="A31:A33"/>
    <mergeCell ref="B31:B33"/>
    <mergeCell ref="C31:C33"/>
    <mergeCell ref="D31:D33"/>
    <mergeCell ref="A46:A48"/>
    <mergeCell ref="B46:B48"/>
    <mergeCell ref="C46:C48"/>
    <mergeCell ref="D46:D48"/>
    <mergeCell ref="A50:A53"/>
    <mergeCell ref="B50:B53"/>
    <mergeCell ref="C50:C53"/>
    <mergeCell ref="D50:D53"/>
    <mergeCell ref="A39:A41"/>
    <mergeCell ref="B39:B41"/>
    <mergeCell ref="C39:C41"/>
    <mergeCell ref="D39:D41"/>
    <mergeCell ref="A42:A45"/>
    <mergeCell ref="B42:B45"/>
    <mergeCell ref="C42:C45"/>
    <mergeCell ref="D42:D45"/>
    <mergeCell ref="A60:A62"/>
    <mergeCell ref="B60:B62"/>
    <mergeCell ref="C60:C62"/>
    <mergeCell ref="D60:D62"/>
    <mergeCell ref="A63:A66"/>
    <mergeCell ref="B63:B66"/>
    <mergeCell ref="C63:C66"/>
    <mergeCell ref="D63:D66"/>
    <mergeCell ref="A54:A56"/>
    <mergeCell ref="B54:B56"/>
    <mergeCell ref="C54:C56"/>
    <mergeCell ref="D54:D56"/>
    <mergeCell ref="A57:A59"/>
    <mergeCell ref="B57:B59"/>
    <mergeCell ref="C57:C59"/>
    <mergeCell ref="D57:D59"/>
    <mergeCell ref="A74:A75"/>
    <mergeCell ref="B74:B75"/>
    <mergeCell ref="C74:C75"/>
    <mergeCell ref="D74:D75"/>
    <mergeCell ref="A76:A77"/>
    <mergeCell ref="B76:B77"/>
    <mergeCell ref="C76:C77"/>
    <mergeCell ref="D76:D77"/>
    <mergeCell ref="A67:A69"/>
    <mergeCell ref="B67:B69"/>
    <mergeCell ref="C67:C69"/>
    <mergeCell ref="D67:D69"/>
    <mergeCell ref="A70:A73"/>
    <mergeCell ref="B70:B73"/>
    <mergeCell ref="C70:C73"/>
    <mergeCell ref="D70:D73"/>
    <mergeCell ref="A85:A87"/>
    <mergeCell ref="B85:B87"/>
    <mergeCell ref="C85:C87"/>
    <mergeCell ref="D85:D87"/>
    <mergeCell ref="A78:A79"/>
    <mergeCell ref="B78:B79"/>
    <mergeCell ref="C78:C79"/>
    <mergeCell ref="D78:D79"/>
    <mergeCell ref="A80:A81"/>
    <mergeCell ref="B80:B81"/>
    <mergeCell ref="C80:C81"/>
    <mergeCell ref="D80:D81"/>
  </mergeCells>
  <pageMargins left="0.25" right="0.25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"/>
  <sheetViews>
    <sheetView workbookViewId="0">
      <selection activeCell="C2" sqref="C2"/>
    </sheetView>
  </sheetViews>
  <sheetFormatPr baseColWidth="10" defaultRowHeight="16" x14ac:dyDescent="0.2"/>
  <cols>
    <col min="1" max="1" width="29.1640625" customWidth="1"/>
  </cols>
  <sheetData>
    <row r="1" spans="1:2" x14ac:dyDescent="0.2">
      <c r="A1" t="s">
        <v>33</v>
      </c>
      <c r="B1">
        <v>0.4</v>
      </c>
    </row>
    <row r="2" spans="1:2" x14ac:dyDescent="0.2">
      <c r="A2" t="s">
        <v>31</v>
      </c>
      <c r="B2">
        <v>180</v>
      </c>
    </row>
    <row r="4" spans="1:2" x14ac:dyDescent="0.2">
      <c r="A4" t="s">
        <v>34</v>
      </c>
      <c r="B4">
        <f>ROUND((B1*B2/100),2)</f>
        <v>0.72</v>
      </c>
    </row>
    <row r="5" spans="1:2" x14ac:dyDescent="0.2">
      <c r="A5" t="s">
        <v>35</v>
      </c>
      <c r="B5">
        <f>ROUND((B1*B2/233),2)</f>
        <v>0.31</v>
      </c>
    </row>
    <row r="6" spans="1:2" x14ac:dyDescent="0.2">
      <c r="A6" t="s">
        <v>36</v>
      </c>
      <c r="B6">
        <f>ROUND((B1*B2/72),2)</f>
        <v>1</v>
      </c>
    </row>
    <row r="7" spans="1:2" x14ac:dyDescent="0.2">
      <c r="A7" t="s">
        <v>37</v>
      </c>
      <c r="B7">
        <f>ROUND((B1*B2/51),2)</f>
        <v>1.41</v>
      </c>
    </row>
    <row r="9" spans="1:2" x14ac:dyDescent="0.2">
      <c r="A9" t="s">
        <v>38</v>
      </c>
      <c r="B9">
        <f>ROUND(((10*B2)/180),0)</f>
        <v>10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Opstart</vt:lpstr>
      <vt:lpstr>Data</vt:lpstr>
      <vt:lpstr>Opstart!Afdrukbereik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René Landzaat</cp:lastModifiedBy>
  <cp:lastPrinted>2021-03-10T22:49:54Z</cp:lastPrinted>
  <dcterms:created xsi:type="dcterms:W3CDTF">2021-03-10T20:13:39Z</dcterms:created>
  <dcterms:modified xsi:type="dcterms:W3CDTF">2021-03-10T23:40:30Z</dcterms:modified>
</cp:coreProperties>
</file>